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7FF7B786-21D5-4F2B-A24B-8DFA41175C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Sayfa1!$A$8:$R$8</definedName>
    <definedName name="_xlnm.Print_Area" localSheetId="0">Sayfa1!$A$7:$R$12</definedName>
  </definedNames>
  <calcPr calcId="181029"/>
</workbook>
</file>

<file path=xl/calcChain.xml><?xml version="1.0" encoding="utf-8"?>
<calcChain xmlns="http://schemas.openxmlformats.org/spreadsheetml/2006/main">
  <c r="G15" i="1" l="1"/>
  <c r="Q15" i="1" s="1"/>
  <c r="G3" i="1"/>
  <c r="Q3" i="1" s="1"/>
  <c r="G13" i="1" l="1"/>
  <c r="Q13" i="1" s="1"/>
  <c r="G11" i="1"/>
  <c r="Q11" i="1" s="1"/>
  <c r="G14" i="1"/>
  <c r="Q14" i="1" s="1"/>
  <c r="G10" i="1"/>
  <c r="Q10" i="1" s="1"/>
  <c r="G17" i="1"/>
  <c r="G9" i="1"/>
  <c r="G16" i="1"/>
  <c r="G12" i="1"/>
  <c r="Q17" i="1" l="1"/>
  <c r="Q16" i="1" l="1"/>
  <c r="Q12" i="1" l="1"/>
  <c r="Q9" i="1"/>
</calcChain>
</file>

<file path=xl/sharedStrings.xml><?xml version="1.0" encoding="utf-8"?>
<sst xmlns="http://schemas.openxmlformats.org/spreadsheetml/2006/main" count="88" uniqueCount="52">
  <si>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</si>
  <si>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</si>
  <si>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</si>
  <si>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</si>
  <si>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</si>
  <si>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</si>
  <si>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</si>
  <si>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</si>
  <si>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</si>
  <si>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</si>
  <si>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</si>
  <si>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</si>
  <si>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</si>
  <si>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</si>
  <si>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</si>
  <si>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</si>
  <si>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</si>
  <si>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DR.ÖĞR. ÜYESİ</t>
  </si>
  <si>
    <t>Gideceği Kurum</t>
  </si>
  <si>
    <t>PROFESÖR</t>
  </si>
  <si>
    <t>ORMAN FAKÜLTESİ</t>
  </si>
  <si>
    <t>Universidade de Lisboa</t>
  </si>
  <si>
    <t>FEN FAKÜLTESİ</t>
  </si>
  <si>
    <t>University of Life Sciences in Lublin</t>
  </si>
  <si>
    <t>GÜZEL SANATLAR FAKÜLTESİ</t>
  </si>
  <si>
    <t>Conservatorio Statale di Musica C. Pollini - Padova</t>
  </si>
  <si>
    <t>ÖĞR. GÖR.</t>
  </si>
  <si>
    <t>YABANCI DİLLER YÜKSEKOKULU</t>
  </si>
  <si>
    <t>Crooked House</t>
  </si>
  <si>
    <t>ARŞ. GÖR</t>
  </si>
  <si>
    <t>İKTİSADİ VE İDARİ BİLİMLER FAKÜLTESİ</t>
  </si>
  <si>
    <t>RADOM ACADEMY OF ECONOMICS</t>
  </si>
  <si>
    <t>EĞİTİM FAKÜLTESİ</t>
  </si>
  <si>
    <t>Dunarea de Jos" University of Galati</t>
  </si>
  <si>
    <t>Asil</t>
  </si>
  <si>
    <t>Yedek</t>
  </si>
  <si>
    <t>Kıvanç YÜKSEL</t>
  </si>
  <si>
    <t>Nazan ÇÖMLEKÇİOĞLU</t>
  </si>
  <si>
    <t>Fatih MENGELOĞLU</t>
  </si>
  <si>
    <t>Yağmur MATYAR TANIR</t>
  </si>
  <si>
    <t>Serap Yağmur İLHAN</t>
  </si>
  <si>
    <t>Şerife DURNA</t>
  </si>
  <si>
    <t>Erdi EKREN</t>
  </si>
  <si>
    <t>Yunus Emre AKBANA</t>
  </si>
  <si>
    <t>Mahmut TUĞLUER</t>
  </si>
  <si>
    <t>DOÇ. DR</t>
  </si>
  <si>
    <t>İnnoreNew coe</t>
  </si>
  <si>
    <t>2022-1-TR01-KA131-HED-000054061 NUMARALI PROJE İLE EK ERASMUS+ PERSONEL EĞİTİM ALMA HAREKETLİLİĞİ BAŞVURU SONUÇLARI</t>
  </si>
  <si>
    <t>2022-1-TR01-KA131-HED-000054061 NUMARALI PROJE İLE EK ERASMUS+ PERSONEL DERS VERME HAREKETLİLİĞİ BAŞVURU SONUÇLARI</t>
  </si>
  <si>
    <t>Evrim URAL</t>
  </si>
  <si>
    <t>PROF. DR.</t>
  </si>
  <si>
    <t>Asil (ÇukurovaMED)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</si>
</sst>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0" xfId="0" applyNumberFormat="1" applyFont="1" applyFill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A7" workbookViewId="0">
      <selection activeCell="T16" sqref="T16"/>
    </sheetView>
  </sheetViews>
  <sheetFormatPr defaultRowHeight="15" x14ac:dyDescent="0.25"/>
  <cols>
    <col min="1" max="1" width="7.28515625" customWidth="1"/>
    <col min="2" max="2" width="21.85546875" customWidth="1"/>
    <col min="3" max="3" width="14.140625" customWidth="1"/>
    <col min="4" max="4" width="21.140625" bestFit="1" customWidth="1"/>
    <col min="5" max="5" width="18" customWidth="1"/>
    <col min="7" max="7" width="12.85546875" bestFit="1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  <col min="18" max="18" width="11.7109375" customWidth="1"/>
  </cols>
  <sheetData>
    <row r="1" spans="1:18" ht="15" customHeight="1" x14ac:dyDescent="0.25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s="3" customFormat="1" ht="98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18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s="5" customFormat="1" ht="42.75" x14ac:dyDescent="0.25">
      <c r="A3" s="1">
        <v>1</v>
      </c>
      <c r="B3" s="1" t="s">
        <v>49</v>
      </c>
      <c r="C3" s="1" t="s">
        <v>50</v>
      </c>
      <c r="D3" s="1" t="s">
        <v>32</v>
      </c>
      <c r="E3" s="4" t="s">
        <v>31</v>
      </c>
      <c r="F3" s="1">
        <v>40</v>
      </c>
      <c r="G3" s="1">
        <f>95*20/100</f>
        <v>19</v>
      </c>
      <c r="H3" s="1"/>
      <c r="I3" s="1"/>
      <c r="J3" s="1"/>
      <c r="K3" s="1"/>
      <c r="L3" s="1">
        <v>5</v>
      </c>
      <c r="M3" s="1"/>
      <c r="N3" s="1"/>
      <c r="O3" s="1"/>
      <c r="P3" s="1"/>
      <c r="Q3" s="1">
        <f t="shared" ref="Q3" si="0">SUM(F3:P3)</f>
        <v>64</v>
      </c>
      <c r="R3" s="1" t="s">
        <v>34</v>
      </c>
    </row>
    <row r="4" spans="1:18" s="5" customFormat="1" x14ac:dyDescent="0.25">
      <c r="A4" s="3"/>
      <c r="B4" s="3"/>
      <c r="C4" s="3"/>
      <c r="D4" s="3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5" customFormat="1" x14ac:dyDescent="0.25">
      <c r="A5" s="3"/>
      <c r="B5" s="3"/>
      <c r="C5" s="3"/>
      <c r="D5" s="3"/>
      <c r="E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3" customFormat="1" ht="14.25" x14ac:dyDescent="0.25">
      <c r="F6" s="6"/>
    </row>
    <row r="7" spans="1:18" ht="15" customHeight="1" x14ac:dyDescent="0.25">
      <c r="A7" s="8" t="s">
        <v>47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3" customFormat="1" ht="99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18</v>
      </c>
      <c r="F8" s="2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  <c r="N8" s="1" t="s">
        <v>12</v>
      </c>
      <c r="O8" s="1" t="s">
        <v>13</v>
      </c>
      <c r="P8" s="1" t="s">
        <v>14</v>
      </c>
      <c r="Q8" s="1" t="s">
        <v>15</v>
      </c>
      <c r="R8" s="1" t="s">
        <v>16</v>
      </c>
    </row>
    <row r="9" spans="1:18" s="5" customFormat="1" ht="28.5" x14ac:dyDescent="0.25">
      <c r="A9" s="1">
        <v>1</v>
      </c>
      <c r="B9" s="1" t="s">
        <v>36</v>
      </c>
      <c r="C9" s="1" t="s">
        <v>17</v>
      </c>
      <c r="D9" s="1" t="s">
        <v>20</v>
      </c>
      <c r="E9" s="4" t="s">
        <v>21</v>
      </c>
      <c r="F9" s="1">
        <v>40</v>
      </c>
      <c r="G9" s="1">
        <f>72.5*20/100</f>
        <v>14.5</v>
      </c>
      <c r="H9" s="1">
        <v>10</v>
      </c>
      <c r="I9" s="1"/>
      <c r="J9" s="1"/>
      <c r="K9" s="1"/>
      <c r="L9" s="1">
        <v>5</v>
      </c>
      <c r="M9" s="1"/>
      <c r="N9" s="1"/>
      <c r="O9" s="1"/>
      <c r="P9" s="1"/>
      <c r="Q9" s="1">
        <f t="shared" ref="Q9:Q17" si="1">SUM(F9:P9)</f>
        <v>69.5</v>
      </c>
      <c r="R9" s="1" t="s">
        <v>34</v>
      </c>
    </row>
    <row r="10" spans="1:18" s="5" customFormat="1" ht="42.75" x14ac:dyDescent="0.25">
      <c r="A10" s="1">
        <v>2</v>
      </c>
      <c r="B10" s="1" t="s">
        <v>37</v>
      </c>
      <c r="C10" s="1" t="s">
        <v>45</v>
      </c>
      <c r="D10" s="1" t="s">
        <v>22</v>
      </c>
      <c r="E10" s="4" t="s">
        <v>23</v>
      </c>
      <c r="F10" s="1">
        <v>40</v>
      </c>
      <c r="G10" s="1">
        <f>66.25*20/100</f>
        <v>13.25</v>
      </c>
      <c r="H10" s="1">
        <v>10</v>
      </c>
      <c r="I10" s="1"/>
      <c r="J10" s="1"/>
      <c r="K10" s="1"/>
      <c r="L10" s="1">
        <v>5</v>
      </c>
      <c r="M10" s="1"/>
      <c r="N10" s="1"/>
      <c r="O10" s="1"/>
      <c r="P10" s="1"/>
      <c r="Q10" s="1">
        <f t="shared" si="1"/>
        <v>68.25</v>
      </c>
      <c r="R10" s="1" t="s">
        <v>34</v>
      </c>
    </row>
    <row r="11" spans="1:18" s="5" customFormat="1" ht="28.5" x14ac:dyDescent="0.25">
      <c r="A11" s="1">
        <v>3</v>
      </c>
      <c r="B11" s="1" t="s">
        <v>41</v>
      </c>
      <c r="C11" s="1" t="s">
        <v>26</v>
      </c>
      <c r="D11" s="1" t="s">
        <v>27</v>
      </c>
      <c r="E11" s="4" t="s">
        <v>28</v>
      </c>
      <c r="F11" s="1">
        <v>40</v>
      </c>
      <c r="G11" s="1">
        <f>91.25*20/100</f>
        <v>18.25</v>
      </c>
      <c r="H11" s="1"/>
      <c r="I11" s="1">
        <v>5</v>
      </c>
      <c r="J11" s="1"/>
      <c r="K11" s="1"/>
      <c r="L11" s="1">
        <v>5</v>
      </c>
      <c r="M11" s="1"/>
      <c r="N11" s="1"/>
      <c r="O11" s="1"/>
      <c r="P11" s="1"/>
      <c r="Q11" s="1">
        <f t="shared" si="1"/>
        <v>68.25</v>
      </c>
      <c r="R11" s="1" t="s">
        <v>34</v>
      </c>
    </row>
    <row r="12" spans="1:18" s="5" customFormat="1" ht="28.5" x14ac:dyDescent="0.25">
      <c r="A12" s="1">
        <v>4</v>
      </c>
      <c r="B12" s="1" t="s">
        <v>38</v>
      </c>
      <c r="C12" s="1" t="s">
        <v>19</v>
      </c>
      <c r="D12" s="1" t="s">
        <v>20</v>
      </c>
      <c r="E12" s="4" t="s">
        <v>46</v>
      </c>
      <c r="F12" s="1">
        <v>40</v>
      </c>
      <c r="G12" s="1">
        <f>85*20/100</f>
        <v>17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>
        <f t="shared" si="1"/>
        <v>67</v>
      </c>
      <c r="R12" s="1" t="s">
        <v>34</v>
      </c>
    </row>
    <row r="13" spans="1:18" s="5" customFormat="1" ht="42.75" x14ac:dyDescent="0.25">
      <c r="A13" s="1">
        <v>5</v>
      </c>
      <c r="B13" s="1" t="s">
        <v>39</v>
      </c>
      <c r="C13" s="1" t="s">
        <v>29</v>
      </c>
      <c r="D13" s="1" t="s">
        <v>30</v>
      </c>
      <c r="E13" s="4" t="s">
        <v>31</v>
      </c>
      <c r="F13" s="1">
        <v>40</v>
      </c>
      <c r="G13" s="1">
        <f>85*20/100</f>
        <v>17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>
        <f t="shared" si="1"/>
        <v>67</v>
      </c>
      <c r="R13" s="1" t="s">
        <v>34</v>
      </c>
    </row>
    <row r="14" spans="1:18" s="5" customFormat="1" ht="57" x14ac:dyDescent="0.25">
      <c r="A14" s="1">
        <v>6</v>
      </c>
      <c r="B14" s="1" t="s">
        <v>40</v>
      </c>
      <c r="C14" s="1" t="s">
        <v>17</v>
      </c>
      <c r="D14" s="1" t="s">
        <v>24</v>
      </c>
      <c r="E14" s="4" t="s">
        <v>25</v>
      </c>
      <c r="F14" s="1">
        <v>40</v>
      </c>
      <c r="G14" s="1">
        <f>67.5*20/100</f>
        <v>13.5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>
        <f t="shared" si="1"/>
        <v>63.5</v>
      </c>
      <c r="R14" s="1" t="s">
        <v>51</v>
      </c>
    </row>
    <row r="15" spans="1:18" s="5" customFormat="1" ht="48" customHeight="1" x14ac:dyDescent="0.25">
      <c r="A15" s="1"/>
      <c r="B15" s="1" t="s">
        <v>43</v>
      </c>
      <c r="C15" s="1" t="s">
        <v>17</v>
      </c>
      <c r="D15" s="1" t="s">
        <v>32</v>
      </c>
      <c r="E15" s="4" t="s">
        <v>33</v>
      </c>
      <c r="F15" s="1">
        <v>40</v>
      </c>
      <c r="G15" s="1">
        <f>91.25*20/100</f>
        <v>18.25</v>
      </c>
      <c r="H15" s="1"/>
      <c r="I15" s="1"/>
      <c r="J15" s="1"/>
      <c r="K15" s="1"/>
      <c r="L15" s="1"/>
      <c r="M15" s="1"/>
      <c r="N15" s="1"/>
      <c r="O15" s="1"/>
      <c r="P15" s="1"/>
      <c r="Q15" s="1">
        <f t="shared" ref="Q15" si="2">SUM(F15:P15)</f>
        <v>58.25</v>
      </c>
      <c r="R15" s="1" t="s">
        <v>51</v>
      </c>
    </row>
    <row r="16" spans="1:18" s="5" customFormat="1" ht="28.5" x14ac:dyDescent="0.25">
      <c r="A16" s="1">
        <v>7</v>
      </c>
      <c r="B16" s="1" t="s">
        <v>42</v>
      </c>
      <c r="C16" s="1" t="s">
        <v>17</v>
      </c>
      <c r="D16" s="1" t="s">
        <v>20</v>
      </c>
      <c r="E16" s="1" t="s">
        <v>21</v>
      </c>
      <c r="F16" s="1">
        <v>40</v>
      </c>
      <c r="G16" s="1">
        <f>80*20/100</f>
        <v>16</v>
      </c>
      <c r="H16" s="1"/>
      <c r="I16" s="1"/>
      <c r="J16" s="1"/>
      <c r="K16" s="1"/>
      <c r="L16" s="1"/>
      <c r="M16" s="1"/>
      <c r="N16" s="1"/>
      <c r="O16" s="1"/>
      <c r="P16" s="1"/>
      <c r="Q16" s="1">
        <f t="shared" si="1"/>
        <v>56</v>
      </c>
      <c r="R16" s="1" t="s">
        <v>35</v>
      </c>
    </row>
    <row r="17" spans="1:18" s="5" customFormat="1" ht="28.5" x14ac:dyDescent="0.25">
      <c r="A17" s="1">
        <v>9</v>
      </c>
      <c r="B17" s="1" t="s">
        <v>44</v>
      </c>
      <c r="C17" s="1" t="s">
        <v>17</v>
      </c>
      <c r="D17" s="1" t="s">
        <v>20</v>
      </c>
      <c r="E17" s="4" t="s">
        <v>21</v>
      </c>
      <c r="F17" s="1">
        <v>40</v>
      </c>
      <c r="G17" s="1">
        <f>71.25*20/100</f>
        <v>14.25</v>
      </c>
      <c r="H17" s="1"/>
      <c r="I17" s="1"/>
      <c r="J17" s="1"/>
      <c r="K17" s="1"/>
      <c r="L17" s="1"/>
      <c r="M17" s="1"/>
      <c r="N17" s="1"/>
      <c r="O17" s="1">
        <v>-20</v>
      </c>
      <c r="P17" s="1"/>
      <c r="Q17" s="1">
        <f t="shared" si="1"/>
        <v>34.25</v>
      </c>
      <c r="R17" s="1" t="s">
        <v>35</v>
      </c>
    </row>
    <row r="18" spans="1:18" s="5" customFormat="1" x14ac:dyDescent="0.25"/>
  </sheetData>
  <autoFilter ref="A8:R8" xr:uid="{00000000-0009-0000-0000-000000000000}">
    <sortState xmlns:xlrd2="http://schemas.microsoft.com/office/spreadsheetml/2017/richdata2" ref="A3:R11">
      <sortCondition descending="1" ref="Q2"/>
    </sortState>
  </autoFilter>
  <mergeCells count="2">
    <mergeCell ref="A7:R7"/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2024-04-22T12:30:18Z</dcterms:modified>
</cp:coreProperties>
</file>